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abriela\Desktop\"/>
    </mc:Choice>
  </mc:AlternateContent>
  <bookViews>
    <workbookView xWindow="0" yWindow="0" windowWidth="23040" windowHeight="9192"/>
  </bookViews>
  <sheets>
    <sheet name="Programacion Anual" sheetId="3" r:id="rId1"/>
  </sheets>
  <externalReferences>
    <externalReference r:id="rId2"/>
  </externalReferences>
  <definedNames>
    <definedName name="_xlnm.Print_Area" localSheetId="0">'Programacion Anual'!$A$1:$J$45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3" l="1"/>
  <c r="I29" i="3" l="1"/>
  <c r="J29" i="3" l="1"/>
  <c r="C16" i="3"/>
  <c r="C15" i="3"/>
</calcChain>
</file>

<file path=xl/sharedStrings.xml><?xml version="1.0" encoding="utf-8"?>
<sst xmlns="http://schemas.openxmlformats.org/spreadsheetml/2006/main" count="74" uniqueCount="74">
  <si>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</si>
  <si>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</si>
  <si>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</si>
  <si>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</si>
  <si>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</si>
  <si>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</si>
  <si>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</si>
  <si>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</si>
  <si>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</si>
  <si>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</si>
  <si>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</si>
  <si>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</si>
  <si>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</si>
  <si>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</si>
  <si>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</si>
  <si>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</si>
  <si>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</si>
  <si>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</si>
  <si>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</si>
  <si>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</si>
  <si>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</si>
  <si>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</si>
  <si>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</si>
  <si>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</si>
  <si>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</si>
  <si>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</si>
  <si>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</si>
  <si>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</si>
  <si>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</si>
  <si>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</si>
  <si>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</si>
  <si>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</si>
  <si>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</si>
  <si>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</si>
  <si>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</si>
  <si>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</si>
  <si>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</si>
  <si>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</si>
  <si>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</si>
  <si>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</si>
  <si>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</si>
  <si>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</si>
  <si>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</si>
  <si>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Física
(C)</t>
  </si>
  <si>
    <t>Financiera
(D)</t>
  </si>
  <si>
    <t>Física 
(E)</t>
  </si>
  <si>
    <t>Financiera 
 (F)</t>
  </si>
  <si>
    <t>Física 
(%)
 G=E/C</t>
  </si>
  <si>
    <t>Financiero 
(%) 
H=F/D</t>
  </si>
  <si>
    <t xml:space="preserve">Presupuesto aprobado:  </t>
  </si>
  <si>
    <t xml:space="preserve">Presupuesto modificado: </t>
  </si>
  <si>
    <t>Total devengado:</t>
  </si>
  <si>
    <t xml:space="preserve">	01-MINISTERIO DDEFENSA</t>
  </si>
  <si>
    <t>0203-MINISTERIO DE DEFENSA</t>
  </si>
  <si>
    <t>0020-CUERPO ESPECIALIZADO PARA LA SEGURIDAD DEL METRO DE SANTO DOMINGO.</t>
  </si>
  <si>
    <t>DESARROLLO INSTITUCIONAL</t>
  </si>
  <si>
    <t>1.4.1</t>
  </si>
  <si>
    <t>Defender la integridad de la Republica Dominica, ser celoso guardian de la soberania, mantener la paz y el orden publico y con ellos, ser el ingrediente primordial para crear las condiciones favorables al desarrollo de las activiades productivas de la nacion en un clima de maxima seguridad, esto como es claro, en esfuerzo conjunto y coordinado con las instituciones militares que nacieron de su propio seno para vivir hermanadas y consonas con el concierto armonico de unas Fuerzas Armadas capaces y eficientes.</t>
  </si>
  <si>
    <t>La Fuerzas Armadas es una institucion integrada por hombres y mujeres calificadas y productivas, que participan armonicamente dentro de la sociedad, dandole la seguridad esperada, en defensa de la nacion, al minimo costo posible, mediante el desarrollo de un sistema eficiente que se caracteriza por la excelencia  de nuestro trabajo basado en el apoyo de nuestros recursos humanos disciplinado.</t>
  </si>
  <si>
    <t>Defensa Nacional</t>
  </si>
  <si>
    <t xml:space="preserve"> Personas que reciben servicios de seguridad y proteccion en el Metro y Teleferico de Santo Domingo.</t>
  </si>
  <si>
    <t>La poblacion en general.</t>
  </si>
  <si>
    <t>Mantener en un 100% garantizado la seguridad de los usuarios del Metro y Teleferico a traves de la vigilancia constante.</t>
  </si>
  <si>
    <t>6106-personas que reciben servicios de segiridad y proteccion en el Metro y Teleferico de Santo Domingo.</t>
  </si>
  <si>
    <t>Porcentaje de personas que reciben servicios de seguridad.</t>
  </si>
  <si>
    <t xml:space="preserve"> Programación </t>
  </si>
  <si>
    <t>Garantizar los servicios de seguridad de los usuarios deMetro y Teleferico de Santo Domingo.</t>
  </si>
  <si>
    <t>Servicios de Seguridad y Proteccion.</t>
  </si>
  <si>
    <t>Enc. De Planificacion y Desarrollo, Cesmet.</t>
  </si>
  <si>
    <t>Programación Indicativa Anual de las Metas Físicas-Financieras</t>
  </si>
  <si>
    <t>Ejecución anual</t>
  </si>
  <si>
    <t>El Cuerpo Especializado para la Seguridad del Metro tuvo una produccion fisica durante el periodo 2023 de 106,753,691, con un porcentaje de 89% y reportada en la ejecucionEl cuerpo especializado para la seguridad del metro tuvo una producción física durante el periodo 2023 de 106,753,691, con un porcentaje de 89%  y reportada en la ejecución física del producto la cantidad de 79,754,442 con un porcentaje de 67%, reflejando una diferencia de 26,999,249, esto obedeció a que durante el 1er trimestre enero/marzo 2023 el cesmet no pudo registrar la producción física debido a que no le proporcionaron oportunamente las informaciones estadísticas de los usuarios que hicieron uso del transporte masivo metro y teleférico, que debió proporcionar la opret y la ejecución financiera fue de 341,079,953 para un porcentaje de 103%.
Dentro de los logros significativos que alcanzó el cuerpo especializado para la seguridad del metro esta la incorporación de 68 agentes los  cuales  asumieron el dispositivo de seguridad por la apertura del teleférico de los alcarrizos.
El cuerpo especializado para la seguridad del metro tuvo una producción física durante el periodo 2023 de 106,753,691, con un porcentaje de 89%  y reportada en la ejecución física del producto la cantidad de 79,754,442 con un porcentaje de 67%, reflejando una diferencia de 26,999,249, esto obedeció a que durante el 1er trimestre enero/marzo 2023 el cesmet no pudo registrar la producción física debido a que no le proporcionaron oportunamente las informaciones estadísticas de los usuarios que hicieron uso del transporte masivo metro y teleférico, que debió proporcionar la opret y la ejecución financiera fue de 341,079,953 para un porcentaje de 103%.
Dentro de los logros significativos que alcanzó el cuerpo especializado para la seguridad del metro esta la incorporación de 68 agentes los  cuales  asumieron el dispositivo de seguridad por la apertura del teleférico de los alcarrizos.
El cuerpo especializado para la seguridad del metro tuvo una producción física durante el periodo 2023 de 106,753,691, con un porcentaje de 89%  y reportada en la ejecución física del producto la cantidad de 79,754,442 con un porcentaje de 67%, reflejando una diferencia de 26,999,249, esto obedeció a que durante el 1er trimestre enero/marzo 2023 el cesmet no pudo registrar la producción física debido a que no le proporcionaron oportunamente las informaciones estadísticas de los usuarios que hicieron uso del transporte masivo metro y teleférico, que debió proporcionar la opret y la ejecución financiera fue de 341,079,953 para un porcentaje de 103%.
Dentro de los logros significativos que alcanzó el cuerpo especializado para la seguridad del metro esta la incorporación de 68 agentes los  cuales  asumieron el dispositivo de seguridad por la apertura del teleférico de los alcarrizos.</t>
  </si>
  <si>
    <t>El cuerpo especializado para la seguridad del metro presento un desvío significativo debido a que durante el 1er trimestre enero/marzo 2023 el cesmet no pudo registrar la producción física que fue de 26,999,249, debido a que, no le proporcionaron oportunamente las informaciones estadísticas de los usuarios que hicieron uso del transporte masivo metro y teleférico que debió suministrar la opret, por tal razón se refleja una ejecución física de 79,754,442 para un porcentaje de 67%,,  la ejecución física real  del periodo /2023 fue de  106,753,691 para un porcentaje de 89%, la misma representa un desvío de un 11% debido a que no pudimos recibir las estadísticas por parte de fideicomiso para el desarrollo del sistema de transporte masivo (fitram)</t>
  </si>
  <si>
    <t>Lineamientos para la Ejecución Presupuestaria 2024 del Gobierno General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</si>
</sst>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dd/mm/yyyy;@"/>
    <numFmt numFmtId="165" formatCode="[$-10409]#,##0;\-#,##0"/>
    <numFmt numFmtId="166" formatCode="[$-10409]#,##0.00;\-#,##0.00"/>
    <numFmt numFmtId="167"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11"/>
      <color indexed="8"/>
      <name val="Calibri"/>
      <family val="2"/>
      <scheme val="minor"/>
    </font>
    <font>
      <sz val="9"/>
      <color indexed="8"/>
      <name val="Segoe UI"/>
      <family val="2"/>
    </font>
    <font>
      <sz val="11"/>
      <color rgb="FF000000"/>
      <name val="Century Gothic"/>
      <family val="2"/>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1">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style="thin">
        <color auto="1"/>
      </right>
      <top style="thin">
        <color auto="1"/>
      </top>
      <bottom style="thin">
        <color auto="1"/>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2" fillId="0" borderId="0"/>
    <xf numFmtId="43" fontId="22" fillId="0" borderId="0" applyFont="0" applyFill="0" applyBorder="0" applyAlignment="0" applyProtection="0"/>
    <xf numFmtId="44" fontId="22" fillId="0" borderId="0" applyFont="0" applyFill="0" applyBorder="0" applyAlignment="0" applyProtection="0"/>
    <xf numFmtId="9" fontId="22" fillId="0" borderId="0" applyFont="0" applyFill="0" applyBorder="0" applyAlignment="0" applyProtection="0"/>
  </cellStyleXfs>
  <cellXfs count="92">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165" fontId="16" fillId="0" borderId="28" xfId="0" applyNumberFormat="1" applyFont="1" applyBorder="1" applyAlignment="1" applyProtection="1">
      <alignment horizontal="center" vertical="center" wrapText="1" readingOrder="1"/>
      <protection locked="0"/>
    </xf>
    <xf numFmtId="165" fontId="16" fillId="0" borderId="28" xfId="0" applyNumberFormat="1" applyFont="1" applyBorder="1" applyAlignment="1" applyProtection="1">
      <alignment horizontal="center" vertical="center" wrapText="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Border="1" applyAlignment="1" applyProtection="1">
      <alignment horizontal="left" vertical="center" wrapText="1"/>
      <protection locked="0"/>
    </xf>
    <xf numFmtId="0" fontId="2" fillId="0" borderId="22" xfId="0" applyFont="1" applyBorder="1" applyAlignment="1">
      <alignment vertical="top"/>
    </xf>
    <xf numFmtId="0" fontId="16" fillId="9" borderId="24" xfId="0" applyFont="1" applyFill="1" applyBorder="1" applyAlignment="1" applyProtection="1">
      <alignment vertical="top" wrapText="1"/>
      <protection locked="0"/>
    </xf>
    <xf numFmtId="49" fontId="23" fillId="9" borderId="40" xfId="3" applyNumberFormat="1" applyFont="1" applyFill="1" applyBorder="1" applyAlignment="1">
      <alignment horizontal="center" vertical="center" wrapText="1"/>
    </xf>
    <xf numFmtId="166" fontId="16" fillId="9" borderId="28" xfId="0" applyNumberFormat="1" applyFont="1" applyFill="1" applyBorder="1" applyAlignment="1" applyProtection="1">
      <alignment horizontal="center" vertical="center" wrapText="1" readingOrder="1"/>
      <protection locked="0"/>
    </xf>
    <xf numFmtId="166" fontId="18" fillId="9" borderId="22" xfId="0" applyNumberFormat="1" applyFont="1" applyFill="1" applyBorder="1" applyAlignment="1" applyProtection="1">
      <alignment horizontal="center" vertical="center" wrapText="1" readingOrder="1"/>
      <protection locked="0"/>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49" fontId="20" fillId="9" borderId="19" xfId="0" quotePrefix="1" applyNumberFormat="1" applyFont="1" applyFill="1" applyBorder="1" applyAlignment="1" applyProtection="1">
      <alignment horizontal="left" vertical="center" wrapText="1"/>
      <protection locked="0"/>
    </xf>
    <xf numFmtId="49" fontId="20" fillId="9" borderId="20" xfId="0" quotePrefix="1" applyNumberFormat="1" applyFont="1" applyFill="1" applyBorder="1" applyAlignment="1" applyProtection="1">
      <alignment horizontal="left" vertical="center" wrapText="1"/>
      <protection locked="0"/>
    </xf>
    <xf numFmtId="49" fontId="20" fillId="9" borderId="21" xfId="0" quotePrefix="1" applyNumberFormat="1" applyFont="1" applyFill="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39" fontId="11" fillId="9" borderId="27" xfId="1" applyNumberFormat="1" applyFont="1" applyFill="1" applyBorder="1" applyAlignment="1" applyProtection="1">
      <alignment horizontal="center" vertical="center" wrapText="1" readingOrder="1"/>
      <protection locked="0"/>
    </xf>
    <xf numFmtId="39" fontId="11" fillId="9" borderId="28" xfId="1" applyNumberFormat="1" applyFont="1" applyFill="1" applyBorder="1" applyAlignment="1" applyProtection="1">
      <alignment horizontal="center" vertical="center" wrapText="1" readingOrder="1"/>
      <protection locked="0"/>
    </xf>
    <xf numFmtId="39" fontId="11" fillId="9" borderId="25" xfId="1" applyNumberFormat="1" applyFont="1" applyFill="1" applyBorder="1" applyAlignment="1" applyProtection="1">
      <alignment horizontal="center" vertical="center" wrapText="1" readingOrder="1"/>
      <protection locked="0"/>
    </xf>
    <xf numFmtId="39" fontId="11" fillId="9" borderId="36" xfId="1" applyNumberFormat="1" applyFont="1" applyFill="1" applyBorder="1" applyAlignment="1" applyProtection="1">
      <alignment horizontal="center" vertical="center" wrapText="1" readingOrder="1"/>
      <protection locked="0"/>
    </xf>
    <xf numFmtId="39" fontId="11" fillId="9"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21" fillId="9" borderId="0" xfId="0" applyFont="1" applyFill="1" applyAlignment="1" applyProtection="1">
      <alignment horizontal="left" vertical="center" wrapText="1"/>
      <protection locked="0"/>
    </xf>
    <xf numFmtId="0" fontId="21" fillId="9" borderId="18" xfId="0" applyFont="1" applyFill="1" applyBorder="1" applyAlignment="1" applyProtection="1">
      <alignment horizontal="left" vertical="center" wrapText="1"/>
      <protection locked="0"/>
    </xf>
    <xf numFmtId="0" fontId="24" fillId="0" borderId="0" xfId="0" applyNumberFormat="1" applyFont="1" applyFill="1" applyBorder="1" applyAlignment="1">
      <alignment vertical="center" wrapText="1" readingOrder="1"/>
    </xf>
    <xf numFmtId="0" fontId="11" fillId="0" borderId="0" xfId="0" applyFont="1" applyFill="1" applyBorder="1" applyAlignment="1">
      <alignment vertical="center" readingOrder="1"/>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Border="1" applyAlignment="1">
      <alignment horizontal="left" vertical="center" wrapText="1"/>
    </xf>
    <xf numFmtId="0" fontId="11" fillId="0" borderId="0" xfId="0" applyFont="1" applyBorder="1" applyAlignment="1" applyProtection="1">
      <alignment horizontal="center"/>
      <protection locked="0"/>
    </xf>
    <xf numFmtId="0" fontId="13" fillId="0" borderId="34" xfId="0" applyFont="1" applyBorder="1" applyAlignment="1" applyProtection="1">
      <alignment horizontal="center"/>
      <protection locked="0"/>
    </xf>
    <xf numFmtId="0" fontId="13" fillId="0" borderId="0" xfId="0" applyFont="1" applyBorder="1" applyAlignment="1" applyProtection="1">
      <alignment horizontal="center"/>
      <protection locked="0"/>
    </xf>
  </cellXfs>
  <cellStyles count="7">
    <cellStyle name="Millares" xfId="1" builtinId="3"/>
    <cellStyle name="Millares 2" xfId="4"/>
    <cellStyle name="Moneda 2" xfId="5"/>
    <cellStyle name="Normal" xfId="0" builtinId="0"/>
    <cellStyle name="Normal 2" xfId="3"/>
    <cellStyle name="Porcentaje" xfId="2" builtinId="5"/>
    <cellStyle name="Porcentaje 2" xfId="6"/>
  </cellStyles>
  <dxfs count="15">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solid">
          <fgColor indexed="64"/>
          <bgColor theme="0"/>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auto="1"/>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solid">
          <fgColor indexed="64"/>
          <bgColor theme="0"/>
        </patternFill>
      </fill>
      <alignment horizontal="general" vertical="top" textRotation="0" wrapText="1" indent="0" justifyLastLine="0" shrinkToFit="0" readingOrder="0"/>
      <border diagonalUp="0" diagonalDown="0" outline="0">
        <left/>
        <right style="medium">
          <color indexed="64"/>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133986</xdr:colOff>
      <xdr:row>0</xdr:row>
      <xdr:rowOff>19051</xdr:rowOff>
    </xdr:from>
    <xdr:ext cx="1367789" cy="808496"/>
    <xdr:pic>
      <xdr:nvPicPr>
        <xdr:cNvPr id="2" name="Imagen 1">
          <a:extLst>
            <a:ext uri="{FF2B5EF4-FFF2-40B4-BE49-F238E27FC236}">
              <a16:creationId xmlns:a16="http://schemas.microsoft.com/office/drawing/2014/main" id="{844C9ACF-ED92-4DB8-9878-5D4D71B1A752}"/>
            </a:ext>
          </a:extLst>
        </xdr:cNvPr>
        <xdr:cNvPicPr>
          <a:picLocks noChangeAspect="1"/>
        </xdr:cNvPicPr>
      </xdr:nvPicPr>
      <xdr:blipFill>
        <a:blip xmlns:r="http://schemas.openxmlformats.org/officeDocument/2006/relationships" r:embed="rId1"/>
        <a:stretch>
          <a:fillRect/>
        </a:stretch>
      </xdr:blipFill>
      <xdr:spPr>
        <a:xfrm>
          <a:off x="133986" y="1905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32" displayName="Tabla132" ref="A28:J29" totalsRowShown="0" headerRowDxfId="14" dataDxfId="12" headerRowBorderDxfId="13" tableBorderDxfId="11" totalsRowBorderDxfId="10">
  <autoFilter ref="A28:J29"/>
  <tableColumns count="10">
    <tableColumn id="1" name="Producto" dataDxfId="9"/>
    <tableColumn id="2" name="Indicador" dataDxfId="8"/>
    <tableColumn id="3" name="Física_x000a_(A)" dataDxfId="7"/>
    <tableColumn id="4" name="Financiera_x000a_(B)" dataDxfId="6"/>
    <tableColumn id="9" name="Física_x000a_(C)" dataDxfId="5"/>
    <tableColumn id="10" name="Financiera_x000a_(D)" dataDxfId="4"/>
    <tableColumn id="5" name="Física _x000a_(E)" dataDxfId="3"/>
    <tableColumn id="6" name="Financiera _x000a_ (F)" dataDxfId="2"/>
    <tableColumn id="7" name="Física _x000a_(%)_x000a_ G=E/C" dataDxfId="1">
      <calculatedColumnFormula>IF(G29&gt;0,G29/C29,0)</calculatedColumnFormula>
    </tableColumn>
    <tableColumn id="8"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4"/>
  <sheetViews>
    <sheetView tabSelected="1" view="pageBreakPreview" topLeftCell="A37" zoomScaleNormal="100" zoomScaleSheetLayoutView="100" workbookViewId="0">
      <selection activeCell="M7" sqref="M7"/>
    </sheetView>
  </sheetViews>
  <sheetFormatPr baseColWidth="10" defaultColWidth="11.44140625" defaultRowHeight="14.4" x14ac:dyDescent="0.3"/>
  <cols>
    <col min="1" max="1" width="23" style="8" customWidth="1"/>
    <col min="2" max="2" width="19.88671875" style="8" bestFit="1" customWidth="1"/>
    <col min="3" max="10" width="12.6640625" style="8" customWidth="1"/>
    <col min="11" max="11" width="11.44140625" style="8"/>
  </cols>
  <sheetData>
    <row r="1" spans="1:11" ht="21.6" thickBot="1" x14ac:dyDescent="0.35">
      <c r="A1" s="20"/>
      <c r="B1" s="35" t="s">
        <v>69</v>
      </c>
      <c r="C1" s="36"/>
      <c r="D1" s="36"/>
      <c r="E1" s="36"/>
      <c r="F1" s="36"/>
      <c r="G1" s="36"/>
      <c r="H1" s="36"/>
      <c r="I1" s="36"/>
      <c r="J1" s="37"/>
      <c r="K1" s="1"/>
    </row>
    <row r="2" spans="1:11" ht="21.6" thickBot="1" x14ac:dyDescent="0.35">
      <c r="A2" s="21"/>
      <c r="B2" s="38" t="s">
        <v>0</v>
      </c>
      <c r="C2" s="39"/>
      <c r="D2" s="38" t="s">
        <v>1</v>
      </c>
      <c r="E2" s="40"/>
      <c r="F2" s="40"/>
      <c r="G2" s="39"/>
      <c r="H2" s="41"/>
      <c r="I2" s="2" t="s">
        <v>2</v>
      </c>
      <c r="J2" s="3" t="s">
        <v>3</v>
      </c>
      <c r="K2" s="1"/>
    </row>
    <row r="3" spans="1:11" ht="21.6" thickBot="1" x14ac:dyDescent="0.35">
      <c r="A3" s="22"/>
      <c r="B3" s="42" t="s">
        <v>4</v>
      </c>
      <c r="C3" s="43"/>
      <c r="D3" s="42" t="s">
        <v>73</v>
      </c>
      <c r="E3" s="43"/>
      <c r="F3" s="43"/>
      <c r="G3" s="43"/>
      <c r="H3" s="44"/>
      <c r="I3" s="4">
        <v>44742</v>
      </c>
      <c r="J3" s="5">
        <v>1</v>
      </c>
      <c r="K3" s="1"/>
    </row>
    <row r="4" spans="1:11" x14ac:dyDescent="0.3">
      <c r="A4" s="31"/>
      <c r="B4" s="32"/>
      <c r="C4" s="32"/>
      <c r="D4" s="33"/>
      <c r="E4" s="33"/>
      <c r="F4" s="33"/>
      <c r="G4" s="33"/>
      <c r="H4" s="33"/>
      <c r="I4" s="32"/>
      <c r="J4" s="34"/>
      <c r="K4" s="1"/>
    </row>
    <row r="5" spans="1:11" ht="3" customHeight="1" x14ac:dyDescent="0.3">
      <c r="A5" s="46"/>
      <c r="B5" s="47"/>
      <c r="C5" s="47"/>
      <c r="D5" s="47"/>
      <c r="E5" s="47"/>
      <c r="F5" s="47"/>
      <c r="G5" s="47"/>
      <c r="H5" s="47"/>
      <c r="I5" s="47"/>
      <c r="J5" s="48"/>
      <c r="K5" s="1"/>
    </row>
    <row r="6" spans="1:11" ht="15.6" x14ac:dyDescent="0.3">
      <c r="A6" s="49" t="s">
        <v>5</v>
      </c>
      <c r="B6" s="50"/>
      <c r="C6" s="50"/>
      <c r="D6" s="50"/>
      <c r="E6" s="50"/>
      <c r="F6" s="50"/>
      <c r="G6" s="50"/>
      <c r="H6" s="50"/>
      <c r="I6" s="50"/>
      <c r="J6" s="51"/>
      <c r="K6" s="1"/>
    </row>
    <row r="7" spans="1:11" ht="15.6" x14ac:dyDescent="0.3">
      <c r="A7" s="52" t="s">
        <v>6</v>
      </c>
      <c r="B7" s="53"/>
      <c r="C7" s="53"/>
      <c r="D7" s="53"/>
      <c r="E7" s="53"/>
      <c r="F7" s="53"/>
      <c r="G7" s="53"/>
      <c r="H7" s="53"/>
      <c r="I7" s="53"/>
      <c r="J7" s="54"/>
      <c r="K7" s="1"/>
    </row>
    <row r="8" spans="1:11" x14ac:dyDescent="0.3">
      <c r="A8" s="6" t="s">
        <v>7</v>
      </c>
      <c r="B8" s="55" t="s">
        <v>53</v>
      </c>
      <c r="C8" s="56"/>
      <c r="D8" s="56"/>
      <c r="E8" s="56"/>
      <c r="F8" s="56"/>
      <c r="G8" s="56"/>
      <c r="H8" s="56"/>
      <c r="I8" s="56"/>
      <c r="J8" s="57"/>
      <c r="K8" s="1"/>
    </row>
    <row r="9" spans="1:11" x14ac:dyDescent="0.3">
      <c r="A9" s="23" t="s">
        <v>36</v>
      </c>
      <c r="B9" s="55" t="s">
        <v>52</v>
      </c>
      <c r="C9" s="56"/>
      <c r="D9" s="56"/>
      <c r="E9" s="56"/>
      <c r="F9" s="56"/>
      <c r="G9" s="56"/>
      <c r="H9" s="56"/>
      <c r="I9" s="56"/>
      <c r="J9" s="57"/>
      <c r="K9" s="1"/>
    </row>
    <row r="10" spans="1:11" x14ac:dyDescent="0.3">
      <c r="A10" s="23" t="s">
        <v>37</v>
      </c>
      <c r="B10" s="55" t="s">
        <v>54</v>
      </c>
      <c r="C10" s="56"/>
      <c r="D10" s="56"/>
      <c r="E10" s="56"/>
      <c r="F10" s="56"/>
      <c r="G10" s="56"/>
      <c r="H10" s="56"/>
      <c r="I10" s="56"/>
      <c r="J10" s="57"/>
      <c r="K10" s="1"/>
    </row>
    <row r="11" spans="1:11" ht="42.75" customHeight="1" x14ac:dyDescent="0.3">
      <c r="A11" s="6" t="s">
        <v>8</v>
      </c>
      <c r="B11" s="58" t="s">
        <v>57</v>
      </c>
      <c r="C11" s="59"/>
      <c r="D11" s="59"/>
      <c r="E11" s="59"/>
      <c r="F11" s="59"/>
      <c r="G11" s="59"/>
      <c r="H11" s="59"/>
      <c r="I11" s="59"/>
      <c r="J11" s="60"/>
    </row>
    <row r="12" spans="1:11" ht="51" customHeight="1" x14ac:dyDescent="0.3">
      <c r="A12" s="6" t="s">
        <v>9</v>
      </c>
      <c r="B12" s="58" t="s">
        <v>58</v>
      </c>
      <c r="C12" s="59"/>
      <c r="D12" s="59"/>
      <c r="E12" s="59"/>
      <c r="F12" s="59"/>
      <c r="G12" s="59"/>
      <c r="H12" s="59"/>
      <c r="I12" s="59"/>
      <c r="J12" s="60"/>
    </row>
    <row r="13" spans="1:11" ht="15.6" x14ac:dyDescent="0.3">
      <c r="A13" s="49" t="s">
        <v>10</v>
      </c>
      <c r="B13" s="50"/>
      <c r="C13" s="50"/>
      <c r="D13" s="50"/>
      <c r="E13" s="50"/>
      <c r="F13" s="50"/>
      <c r="G13" s="50"/>
      <c r="H13" s="50"/>
      <c r="I13" s="50"/>
      <c r="J13" s="51"/>
    </row>
    <row r="14" spans="1:11" ht="27.75" customHeight="1" x14ac:dyDescent="0.3">
      <c r="A14" s="6" t="s">
        <v>11</v>
      </c>
      <c r="B14" s="24">
        <v>1</v>
      </c>
      <c r="C14" s="45" t="s">
        <v>55</v>
      </c>
      <c r="D14" s="45"/>
      <c r="E14" s="45"/>
      <c r="F14" s="45"/>
      <c r="G14" s="45"/>
      <c r="H14" s="45"/>
      <c r="I14" s="45"/>
      <c r="J14" s="45"/>
    </row>
    <row r="15" spans="1:11" ht="26.25" customHeight="1" x14ac:dyDescent="0.3">
      <c r="A15" s="6" t="s">
        <v>12</v>
      </c>
      <c r="B15" s="9">
        <v>1.4</v>
      </c>
      <c r="C15" s="45" t="str">
        <f>IFERROR(VLOOKUP(B15,'[1]Validacion datos'!A8:B26,2,FALSE),"")</f>
        <v>Seguridad y convivencia pacífica</v>
      </c>
      <c r="D15" s="45"/>
      <c r="E15" s="45"/>
      <c r="F15" s="45"/>
      <c r="G15" s="45"/>
      <c r="H15" s="45"/>
      <c r="I15" s="45"/>
      <c r="J15" s="45"/>
    </row>
    <row r="16" spans="1:11" ht="31.5" customHeight="1" x14ac:dyDescent="0.3">
      <c r="A16" s="6" t="s">
        <v>13</v>
      </c>
      <c r="B16" s="10" t="s">
        <v>56</v>
      </c>
      <c r="C16" s="45" t="str">
        <f>IFERROR(VLOOKUP(B16,'[1]Validacion datos'!D8:E64,2,FALSE),"")</f>
        <v>Garantizar la defensa de los intereses nacionales en los espacios terrestre, marítimo y aéreo</v>
      </c>
      <c r="D16" s="45"/>
      <c r="E16" s="45"/>
      <c r="F16" s="45"/>
      <c r="G16" s="45"/>
      <c r="H16" s="45"/>
      <c r="I16" s="45"/>
      <c r="J16" s="45"/>
    </row>
    <row r="17" spans="1:29" ht="15.6" x14ac:dyDescent="0.3">
      <c r="A17" s="49" t="s">
        <v>14</v>
      </c>
      <c r="B17" s="50"/>
      <c r="C17" s="50"/>
      <c r="D17" s="50"/>
      <c r="E17" s="50"/>
      <c r="F17" s="50"/>
      <c r="G17" s="50"/>
      <c r="H17" s="50"/>
      <c r="I17" s="50"/>
      <c r="J17" s="51"/>
    </row>
    <row r="18" spans="1:29" ht="29.25" customHeight="1" x14ac:dyDescent="0.3">
      <c r="A18" s="6" t="s">
        <v>15</v>
      </c>
      <c r="B18" s="68" t="s">
        <v>59</v>
      </c>
      <c r="C18" s="68"/>
      <c r="D18" s="68"/>
      <c r="E18" s="68"/>
      <c r="F18" s="68"/>
      <c r="G18" s="68"/>
      <c r="H18" s="68"/>
      <c r="I18" s="68"/>
      <c r="J18" s="69"/>
    </row>
    <row r="19" spans="1:29" ht="33" customHeight="1" x14ac:dyDescent="0.3">
      <c r="A19" s="11" t="s">
        <v>16</v>
      </c>
      <c r="B19" s="70" t="s">
        <v>66</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row>
    <row r="20" spans="1:29" ht="34.5" customHeight="1" x14ac:dyDescent="0.3">
      <c r="A20" s="11" t="s">
        <v>17</v>
      </c>
      <c r="B20" s="72" t="s">
        <v>61</v>
      </c>
      <c r="C20" s="72"/>
      <c r="D20" s="72"/>
      <c r="E20" s="72"/>
      <c r="F20" s="72"/>
      <c r="G20" s="72"/>
      <c r="H20" s="72"/>
      <c r="I20" s="72"/>
      <c r="J20" s="73"/>
    </row>
    <row r="21" spans="1:29" ht="35.25" customHeight="1" x14ac:dyDescent="0.3">
      <c r="A21" s="11" t="s">
        <v>38</v>
      </c>
      <c r="B21" s="72" t="s">
        <v>62</v>
      </c>
      <c r="C21" s="72"/>
      <c r="D21" s="72"/>
      <c r="E21" s="72"/>
      <c r="F21" s="72"/>
      <c r="G21" s="72"/>
      <c r="H21" s="72"/>
      <c r="I21" s="72"/>
      <c r="J21" s="73"/>
      <c r="K21" s="1"/>
    </row>
    <row r="22" spans="1:29" ht="15.6" x14ac:dyDescent="0.3">
      <c r="A22" s="49" t="s">
        <v>18</v>
      </c>
      <c r="B22" s="50"/>
      <c r="C22" s="50"/>
      <c r="D22" s="50"/>
      <c r="E22" s="50"/>
      <c r="F22" s="50"/>
      <c r="G22" s="50"/>
      <c r="H22" s="50"/>
      <c r="I22" s="50"/>
      <c r="J22" s="51"/>
    </row>
    <row r="23" spans="1:29" ht="15.6" x14ac:dyDescent="0.3">
      <c r="A23" s="52" t="s">
        <v>19</v>
      </c>
      <c r="B23" s="53"/>
      <c r="C23" s="53"/>
      <c r="D23" s="53"/>
      <c r="E23" s="53"/>
      <c r="F23" s="53"/>
      <c r="G23" s="53"/>
      <c r="H23" s="53"/>
      <c r="I23" s="53"/>
      <c r="J23" s="54"/>
      <c r="K23" s="1"/>
    </row>
    <row r="24" spans="1:29" ht="15" customHeight="1" x14ac:dyDescent="0.3">
      <c r="A24" s="74" t="s">
        <v>20</v>
      </c>
      <c r="B24" s="75"/>
      <c r="C24" s="76" t="s">
        <v>21</v>
      </c>
      <c r="D24" s="77"/>
      <c r="E24" s="77"/>
      <c r="F24" s="77" t="s">
        <v>22</v>
      </c>
      <c r="G24" s="77"/>
      <c r="H24" s="75"/>
      <c r="I24" s="76" t="s">
        <v>23</v>
      </c>
      <c r="J24" s="78"/>
    </row>
    <row r="25" spans="1:29" x14ac:dyDescent="0.3">
      <c r="A25" s="61">
        <v>331473275</v>
      </c>
      <c r="B25" s="62"/>
      <c r="C25" s="63">
        <v>341168745</v>
      </c>
      <c r="D25" s="64"/>
      <c r="E25" s="65"/>
      <c r="F25" s="63">
        <v>341079953</v>
      </c>
      <c r="G25" s="64"/>
      <c r="H25" s="65"/>
      <c r="I25" s="66">
        <f>+F25/C25</f>
        <v>0.99973974169292679</v>
      </c>
      <c r="J25" s="67"/>
    </row>
    <row r="26" spans="1:29" ht="15.6" x14ac:dyDescent="0.3">
      <c r="A26" s="52" t="s">
        <v>24</v>
      </c>
      <c r="B26" s="53"/>
      <c r="C26" s="53"/>
      <c r="D26" s="53"/>
      <c r="E26" s="53"/>
      <c r="F26" s="53"/>
      <c r="G26" s="53"/>
      <c r="H26" s="53"/>
      <c r="I26" s="53"/>
      <c r="J26" s="54"/>
      <c r="K26" s="1"/>
    </row>
    <row r="27" spans="1:29" x14ac:dyDescent="0.3">
      <c r="A27" s="7"/>
      <c r="B27"/>
      <c r="C27" s="82" t="s">
        <v>25</v>
      </c>
      <c r="D27" s="83"/>
      <c r="E27" s="82" t="s">
        <v>65</v>
      </c>
      <c r="F27" s="83"/>
      <c r="G27" s="82" t="s">
        <v>70</v>
      </c>
      <c r="H27" s="82"/>
      <c r="I27" s="82" t="s">
        <v>26</v>
      </c>
      <c r="J27" s="84"/>
    </row>
    <row r="28" spans="1:29" ht="41.4" x14ac:dyDescent="0.3">
      <c r="A28" s="12" t="s">
        <v>27</v>
      </c>
      <c r="B28" s="13" t="s">
        <v>28</v>
      </c>
      <c r="C28" s="13" t="s">
        <v>39</v>
      </c>
      <c r="D28" s="13" t="s">
        <v>40</v>
      </c>
      <c r="E28" s="13" t="s">
        <v>43</v>
      </c>
      <c r="F28" s="13" t="s">
        <v>44</v>
      </c>
      <c r="G28" s="13" t="s">
        <v>45</v>
      </c>
      <c r="H28" s="13" t="s">
        <v>46</v>
      </c>
      <c r="I28" s="13" t="s">
        <v>47</v>
      </c>
      <c r="J28" s="14" t="s">
        <v>48</v>
      </c>
    </row>
    <row r="29" spans="1:29" ht="48" x14ac:dyDescent="0.3">
      <c r="A29" s="27" t="s">
        <v>63</v>
      </c>
      <c r="B29" s="28" t="s">
        <v>64</v>
      </c>
      <c r="C29" s="15">
        <v>119512502</v>
      </c>
      <c r="D29" s="29">
        <v>331473275</v>
      </c>
      <c r="E29" s="15">
        <v>119512502</v>
      </c>
      <c r="F29" s="29">
        <v>331473275</v>
      </c>
      <c r="G29" s="16">
        <v>79754442</v>
      </c>
      <c r="H29" s="29">
        <v>341079953</v>
      </c>
      <c r="I29" s="17">
        <f>IF(G29&gt;0,G29/C29,0)</f>
        <v>0.66733137257891229</v>
      </c>
      <c r="J29" s="18">
        <f>IF(H29&gt;0,H29/D29,0)</f>
        <v>1.0289817572774156</v>
      </c>
    </row>
    <row r="30" spans="1:29" ht="15.6" x14ac:dyDescent="0.3">
      <c r="A30" s="49">
        <v>0</v>
      </c>
      <c r="B30" s="50"/>
      <c r="C30" s="50"/>
      <c r="D30" s="50"/>
      <c r="E30" s="50"/>
      <c r="F30" s="50"/>
      <c r="G30" s="50"/>
      <c r="H30" s="50"/>
      <c r="I30" s="50"/>
      <c r="J30" s="51"/>
    </row>
    <row r="31" spans="1:29" ht="15.6" x14ac:dyDescent="0.3">
      <c r="A31" s="52" t="s">
        <v>29</v>
      </c>
      <c r="B31" s="53"/>
      <c r="C31" s="53"/>
      <c r="D31" s="53"/>
      <c r="E31" s="53"/>
      <c r="F31" s="53"/>
      <c r="G31" s="53"/>
      <c r="H31" s="53"/>
      <c r="I31" s="53"/>
      <c r="J31" s="54"/>
      <c r="K31" s="1"/>
    </row>
    <row r="32" spans="1:29" ht="15" customHeight="1" x14ac:dyDescent="0.3">
      <c r="A32" s="19" t="s">
        <v>30</v>
      </c>
      <c r="B32" s="8" t="s">
        <v>67</v>
      </c>
    </row>
    <row r="33" spans="1:11" ht="43.5" customHeight="1" x14ac:dyDescent="0.3">
      <c r="A33" s="19" t="s">
        <v>31</v>
      </c>
      <c r="B33" s="68" t="s">
        <v>60</v>
      </c>
      <c r="C33" s="68"/>
      <c r="D33" s="68"/>
      <c r="E33" s="68"/>
      <c r="F33" s="68"/>
      <c r="G33" s="68"/>
      <c r="H33" s="68"/>
      <c r="I33" s="68"/>
      <c r="J33" s="69"/>
    </row>
    <row r="34" spans="1:11" ht="132.75" customHeight="1" x14ac:dyDescent="0.3">
      <c r="A34" s="19" t="s">
        <v>32</v>
      </c>
      <c r="B34" s="72" t="s">
        <v>71</v>
      </c>
      <c r="C34" s="72"/>
      <c r="D34" s="72"/>
      <c r="E34" s="72"/>
      <c r="F34" s="72"/>
      <c r="G34" s="72"/>
      <c r="H34" s="72"/>
      <c r="I34" s="72"/>
      <c r="J34" s="73"/>
    </row>
    <row r="35" spans="1:11" ht="89.25" customHeight="1" x14ac:dyDescent="0.3">
      <c r="A35" s="19" t="s">
        <v>33</v>
      </c>
      <c r="B35" s="72" t="s">
        <v>72</v>
      </c>
      <c r="C35" s="72"/>
      <c r="D35" s="72"/>
      <c r="E35" s="72"/>
      <c r="F35" s="72"/>
      <c r="G35" s="72"/>
      <c r="H35" s="72"/>
      <c r="I35" s="72"/>
      <c r="J35" s="73"/>
    </row>
    <row r="36" spans="1:11" ht="15.6" x14ac:dyDescent="0.3">
      <c r="A36" s="49" t="s">
        <v>34</v>
      </c>
      <c r="B36" s="50"/>
      <c r="C36" s="50"/>
      <c r="D36" s="50"/>
      <c r="E36" s="50"/>
      <c r="F36" s="50"/>
      <c r="G36" s="50"/>
      <c r="H36" s="50"/>
      <c r="I36" s="50"/>
      <c r="J36" s="51"/>
    </row>
    <row r="37" spans="1:11" ht="15.6" x14ac:dyDescent="0.3">
      <c r="A37" s="79" t="s">
        <v>35</v>
      </c>
      <c r="B37" s="80"/>
      <c r="C37" s="80"/>
      <c r="D37" s="80"/>
      <c r="E37" s="80"/>
      <c r="F37" s="80"/>
      <c r="G37" s="80"/>
      <c r="H37" s="80"/>
      <c r="I37" s="80"/>
      <c r="J37" s="81"/>
      <c r="K37" s="1"/>
    </row>
    <row r="38" spans="1:11" ht="27.75" customHeight="1" x14ac:dyDescent="0.3">
      <c r="A38" s="85" t="s">
        <v>41</v>
      </c>
      <c r="B38" s="86"/>
      <c r="C38" s="86"/>
      <c r="D38" s="86"/>
      <c r="E38" s="86"/>
      <c r="F38" s="86"/>
      <c r="G38" s="86"/>
      <c r="H38" s="86"/>
      <c r="I38" s="86"/>
      <c r="J38" s="87"/>
    </row>
    <row r="39" spans="1:11" ht="27.75" customHeight="1" x14ac:dyDescent="0.3">
      <c r="A39" s="25"/>
      <c r="B39" s="25"/>
      <c r="C39" s="25"/>
      <c r="D39" s="25"/>
      <c r="E39" s="25"/>
      <c r="F39" s="25"/>
      <c r="G39" s="25"/>
      <c r="H39" s="25"/>
      <c r="I39" s="25"/>
      <c r="J39" s="25"/>
    </row>
    <row r="40" spans="1:11" ht="30.75" customHeight="1" x14ac:dyDescent="0.3">
      <c r="A40" s="88" t="s">
        <v>42</v>
      </c>
      <c r="B40" s="88"/>
      <c r="C40" s="88"/>
      <c r="D40" s="88"/>
      <c r="E40" s="88"/>
      <c r="F40" s="88"/>
      <c r="G40" s="88"/>
      <c r="H40" s="88"/>
      <c r="I40" s="88"/>
      <c r="J40" s="88"/>
    </row>
    <row r="41" spans="1:11" x14ac:dyDescent="0.3">
      <c r="G41" s="89"/>
      <c r="H41" s="89"/>
      <c r="I41" s="89"/>
      <c r="J41" s="89"/>
    </row>
    <row r="42" spans="1:11" x14ac:dyDescent="0.3">
      <c r="A42" s="26" t="s">
        <v>49</v>
      </c>
      <c r="B42" s="30">
        <v>331473275</v>
      </c>
      <c r="G42" s="90"/>
      <c r="H42" s="90"/>
      <c r="I42" s="90"/>
      <c r="J42" s="90"/>
    </row>
    <row r="43" spans="1:11" x14ac:dyDescent="0.3">
      <c r="A43" s="26" t="s">
        <v>50</v>
      </c>
      <c r="B43" s="30">
        <v>9695470</v>
      </c>
      <c r="G43" s="91" t="s">
        <v>68</v>
      </c>
      <c r="H43" s="91"/>
      <c r="I43" s="91"/>
      <c r="J43" s="91"/>
    </row>
    <row r="44" spans="1:11" x14ac:dyDescent="0.3">
      <c r="A44" s="26" t="s">
        <v>51</v>
      </c>
      <c r="B44" s="30">
        <v>341079952.87</v>
      </c>
    </row>
  </sheetData>
  <mergeCells count="50">
    <mergeCell ref="A38:J38"/>
    <mergeCell ref="A40:J40"/>
    <mergeCell ref="G41:J41"/>
    <mergeCell ref="G42:J42"/>
    <mergeCell ref="G43:J43"/>
    <mergeCell ref="A37:J37"/>
    <mergeCell ref="A26:J26"/>
    <mergeCell ref="C27:D27"/>
    <mergeCell ref="E27:F27"/>
    <mergeCell ref="G27:H27"/>
    <mergeCell ref="I27:J27"/>
    <mergeCell ref="A30:J30"/>
    <mergeCell ref="A31:J31"/>
    <mergeCell ref="B33:J33"/>
    <mergeCell ref="B34:J34"/>
    <mergeCell ref="B35:J35"/>
    <mergeCell ref="A36:J36"/>
    <mergeCell ref="A25:B25"/>
    <mergeCell ref="C25:E25"/>
    <mergeCell ref="F25:H25"/>
    <mergeCell ref="I25:J25"/>
    <mergeCell ref="A17:J17"/>
    <mergeCell ref="B18:J18"/>
    <mergeCell ref="B19:AC19"/>
    <mergeCell ref="B20:J20"/>
    <mergeCell ref="B21:J21"/>
    <mergeCell ref="A22:J22"/>
    <mergeCell ref="A23:J23"/>
    <mergeCell ref="A24:B24"/>
    <mergeCell ref="C24:E24"/>
    <mergeCell ref="F24:H24"/>
    <mergeCell ref="I24:J24"/>
    <mergeCell ref="C16:J16"/>
    <mergeCell ref="A5:J5"/>
    <mergeCell ref="A6:J6"/>
    <mergeCell ref="A7:J7"/>
    <mergeCell ref="B8:J8"/>
    <mergeCell ref="B9:J9"/>
    <mergeCell ref="B10:J10"/>
    <mergeCell ref="B11:J11"/>
    <mergeCell ref="B12:J12"/>
    <mergeCell ref="A13:J13"/>
    <mergeCell ref="C14:J14"/>
    <mergeCell ref="C15:J15"/>
    <mergeCell ref="A4:J4"/>
    <mergeCell ref="B1:J1"/>
    <mergeCell ref="B2:C2"/>
    <mergeCell ref="D2:H2"/>
    <mergeCell ref="B3:C3"/>
    <mergeCell ref="D3:H3"/>
  </mergeCells>
  <dataValidations xWindow="467" yWindow="810" count="15">
    <dataValidation allowBlank="1" showInputMessage="1" showErrorMessage="1" prompt="Monto ejecutado en el trimestre" sqref="H28:H29"/>
    <dataValidation allowBlank="1" showInputMessage="1" showErrorMessage="1" prompt="Meta alcanzada en el trimestre" sqref="G28:G29"/>
    <dataValidation allowBlank="1" showInputMessage="1" showErrorMessage="1" prompt="Monto presupuestado para el producto" sqref="D28:D29 F28:F29 B42:B43"/>
    <dataValidation allowBlank="1" showInputMessage="1" showErrorMessage="1" prompt="Meta anual del indicador" sqref="C28:C29 E28:E29"/>
    <dataValidation allowBlank="1" showInputMessage="1" showErrorMessage="1" prompt="Nombre del indicador" sqref="B28:B29"/>
    <dataValidation allowBlank="1" showInputMessage="1" showErrorMessage="1" prompt="Nombre de cada producto" sqref="A28:A29"/>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38:J39"/>
    <dataValidation allowBlank="1" showInputMessage="1" showErrorMessage="1" prompt="De existir desvío, explicar razones." sqref="B35:J35"/>
    <dataValidation allowBlank="1" showInputMessage="1" showErrorMessage="1" prompt="1. Describir lo plasmado en el presupuesto_x000a_2. Describir lo alcanzado en términos financieros y de producción "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59"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Programacion Anual</vt:lpstr>
      <vt:lpstr>'Programacion Anual'!Área_de_impresión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Gabriela</cp:lastModifiedBy>
  <cp:lastPrinted>2024-02-19T16:35:30Z</cp:lastPrinted>
  <dcterms:created xsi:type="dcterms:W3CDTF">2021-03-22T15:50:10Z</dcterms:created>
  <dcterms:modified xsi:type="dcterms:W3CDTF">2024-02-19T17:44:42Z</dcterms:modified>
</cp:coreProperties>
</file>